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64011"/>
  <bookViews>
    <workbookView xWindow="-105" yWindow="-105" windowWidth="19425" windowHeight="11505"/>
  </bookViews>
  <sheets>
    <sheet name="Sectorial - CFLD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2" l="1"/>
  <c r="I30" i="2" s="1"/>
  <c r="F17" i="2"/>
  <c r="F18" i="2" s="1"/>
  <c r="E29" i="2" l="1"/>
  <c r="E30" i="2" s="1"/>
  <c r="F29" i="2"/>
  <c r="F30" i="2" s="1"/>
  <c r="H29" i="2"/>
  <c r="H30" i="2" s="1"/>
  <c r="H17" i="2"/>
  <c r="H18" i="2" s="1"/>
  <c r="E17" i="2"/>
  <c r="E18" i="2" s="1"/>
  <c r="I17" i="2"/>
  <c r="I18" i="2" s="1"/>
  <c r="E5" i="2"/>
  <c r="E6" i="2" s="1"/>
  <c r="H5" i="2"/>
  <c r="H6" i="2" s="1"/>
  <c r="I5" i="2"/>
  <c r="I6" i="2" s="1"/>
  <c r="F5" i="2"/>
  <c r="F6" i="2" s="1"/>
  <c r="M3" i="2" l="1"/>
  <c r="I11" i="2" l="1"/>
  <c r="I12" i="2" s="1"/>
  <c r="F11" i="2"/>
  <c r="F12" i="2" s="1"/>
  <c r="H11" i="2" l="1"/>
  <c r="H12" i="2" s="1"/>
  <c r="E11" i="2"/>
  <c r="E12" i="2" s="1"/>
  <c r="F8" i="2"/>
  <c r="F9" i="2" s="1"/>
  <c r="I8" i="2"/>
  <c r="I9" i="2" s="1"/>
  <c r="M5" i="2" l="1"/>
  <c r="E8" i="2"/>
  <c r="E9" i="2" s="1"/>
  <c r="H8" i="2"/>
  <c r="H9" i="2" s="1"/>
  <c r="M4" i="2" l="1"/>
  <c r="F14" i="2" l="1"/>
  <c r="F15" i="2" s="1"/>
  <c r="E14" i="2"/>
  <c r="E15" i="2" s="1"/>
  <c r="I14" i="2" l="1"/>
  <c r="I15" i="2" s="1"/>
  <c r="H14" i="2"/>
  <c r="H15" i="2" s="1"/>
  <c r="M6" i="2" l="1"/>
  <c r="E35" i="2" l="1"/>
  <c r="E36" i="2" s="1"/>
  <c r="H23" i="2"/>
  <c r="H24" i="2" s="1"/>
  <c r="F35" i="2"/>
  <c r="F36" i="2" s="1"/>
  <c r="I23" i="2"/>
  <c r="I24" i="2" s="1"/>
  <c r="F23" i="2"/>
  <c r="F24" i="2" s="1"/>
  <c r="E23" i="2"/>
  <c r="E24" i="2" s="1"/>
  <c r="I35" i="2"/>
  <c r="I36" i="2" s="1"/>
  <c r="H35" i="2"/>
  <c r="H36" i="2" s="1"/>
  <c r="F32" i="2" l="1"/>
  <c r="F33" i="2" s="1"/>
  <c r="F20" i="2"/>
  <c r="F21" i="2" s="1"/>
  <c r="E32" i="2"/>
  <c r="E33" i="2" s="1"/>
  <c r="E20" i="2"/>
  <c r="E21" i="2" s="1"/>
  <c r="I32" i="2"/>
  <c r="I33" i="2" s="1"/>
  <c r="I20" i="2"/>
  <c r="I21" i="2" s="1"/>
  <c r="H32" i="2"/>
  <c r="H33" i="2" s="1"/>
  <c r="H20" i="2"/>
  <c r="H21" i="2" s="1"/>
  <c r="H26" i="2" l="1"/>
  <c r="H27" i="2" s="1"/>
  <c r="I38" i="2"/>
  <c r="I39" i="2" s="1"/>
  <c r="I26" i="2"/>
  <c r="I27" i="2" s="1"/>
  <c r="F38" i="2"/>
  <c r="F39" i="2" s="1"/>
  <c r="F26" i="2"/>
  <c r="F27" i="2" s="1"/>
  <c r="E26" i="2"/>
  <c r="E27" i="2" s="1"/>
  <c r="E38" i="2"/>
  <c r="E39" i="2" s="1"/>
  <c r="H38" i="2"/>
  <c r="H39" i="2" s="1"/>
</calcChain>
</file>

<file path=xl/sharedStrings.xml><?xml version="1.0" encoding="utf-8"?>
<sst xmlns="http://schemas.openxmlformats.org/spreadsheetml/2006/main" count="102" uniqueCount="24">
  <si>
    <t>USD/MWh</t>
  </si>
  <si>
    <t>Base</t>
  </si>
  <si>
    <t>Precio Diésel Oil</t>
  </si>
  <si>
    <t>USD/galón</t>
  </si>
  <si>
    <t>-10%</t>
  </si>
  <si>
    <t>-5%</t>
  </si>
  <si>
    <t>+5%</t>
  </si>
  <si>
    <t>+10%</t>
  </si>
  <si>
    <t>Variación del CENS</t>
  </si>
  <si>
    <t>%</t>
  </si>
  <si>
    <t>Unidad</t>
  </si>
  <si>
    <t>Análisis de Sensibilidad (Base = dic-23)</t>
  </si>
  <si>
    <t>CENS LD, Nacional</t>
  </si>
  <si>
    <t>Elasticidad</t>
  </si>
  <si>
    <t>-</t>
  </si>
  <si>
    <t>Escenario Base</t>
  </si>
  <si>
    <t>Residencial</t>
  </si>
  <si>
    <t>Comercial</t>
  </si>
  <si>
    <t>Industrial</t>
  </si>
  <si>
    <t>Minero</t>
  </si>
  <si>
    <t>Elasticidad Sectorial</t>
  </si>
  <si>
    <t>CENS</t>
  </si>
  <si>
    <t>Escenario 
-10% Eficiencia</t>
  </si>
  <si>
    <t>Escenario 
+10% Eficiencia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</si>
</sst>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#,##0.0"/>
    <numFmt numFmtId="166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49">
    <xf numFmtId="0" fontId="0" fillId="0" borderId="0" xfId="0"/>
    <xf numFmtId="2" fontId="0" fillId="0" borderId="5" xfId="0" applyNumberFormat="1" applyBorder="1" applyAlignment="1">
      <alignment horizontal="center" vertical="center"/>
    </xf>
    <xf numFmtId="10" fontId="0" fillId="0" borderId="0" xfId="1" applyNumberFormat="1" applyFont="1" applyBorder="1" applyAlignment="1">
      <alignment horizontal="center" vertical="center"/>
    </xf>
    <xf numFmtId="10" fontId="0" fillId="2" borderId="0" xfId="1" applyNumberFormat="1" applyFont="1" applyFill="1" applyBorder="1" applyAlignment="1">
      <alignment horizontal="center" vertical="center"/>
    </xf>
    <xf numFmtId="10" fontId="0" fillId="0" borderId="5" xfId="1" applyNumberFormat="1" applyFon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0" fontId="0" fillId="2" borderId="7" xfId="1" applyNumberFormat="1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4" xfId="0" applyBorder="1"/>
    <xf numFmtId="0" fontId="0" fillId="0" borderId="6" xfId="0" applyBorder="1"/>
    <xf numFmtId="166" fontId="2" fillId="0" borderId="5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166" fontId="4" fillId="0" borderId="8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3">
    <cellStyle name="Normal" xfId="0" builtinId="0"/>
    <cellStyle name="Normal 2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zoomScaleNormal="100" workbookViewId="0">
      <selection activeCell="L16" sqref="L16"/>
    </sheetView>
  </sheetViews>
  <sheetFormatPr baseColWidth="10" defaultRowHeight="15" x14ac:dyDescent="0.25"/>
  <cols>
    <col min="1" max="1" width="12" customWidth="1"/>
    <col min="3" max="3" width="18.5703125" customWidth="1"/>
    <col min="12" max="12" width="13.42578125" customWidth="1"/>
  </cols>
  <sheetData>
    <row r="1" spans="1:13" ht="15.75" thickBot="1" x14ac:dyDescent="0.3">
      <c r="B1" s="34" t="s">
        <v>21</v>
      </c>
      <c r="C1" s="35"/>
      <c r="D1" s="35" t="s">
        <v>10</v>
      </c>
      <c r="E1" s="35" t="s">
        <v>11</v>
      </c>
      <c r="F1" s="35"/>
      <c r="G1" s="35"/>
      <c r="H1" s="35"/>
      <c r="I1" s="38"/>
    </row>
    <row r="2" spans="1:13" x14ac:dyDescent="0.25">
      <c r="B2" s="36"/>
      <c r="C2" s="37"/>
      <c r="D2" s="37"/>
      <c r="E2" s="11" t="s">
        <v>4</v>
      </c>
      <c r="F2" s="11" t="s">
        <v>5</v>
      </c>
      <c r="G2" s="11" t="s">
        <v>1</v>
      </c>
      <c r="H2" s="11" t="s">
        <v>6</v>
      </c>
      <c r="I2" s="12" t="s">
        <v>7</v>
      </c>
      <c r="L2" s="32" t="s">
        <v>20</v>
      </c>
      <c r="M2" s="33"/>
    </row>
    <row r="3" spans="1:13" ht="15.75" thickBot="1" x14ac:dyDescent="0.3">
      <c r="B3" s="39" t="s">
        <v>2</v>
      </c>
      <c r="C3" s="40"/>
      <c r="D3" s="25" t="s">
        <v>3</v>
      </c>
      <c r="E3" s="27">
        <v>4.2081376166409443</v>
      </c>
      <c r="F3" s="27">
        <v>4.5705346715434203</v>
      </c>
      <c r="G3" s="27">
        <v>4.8110891279404431</v>
      </c>
      <c r="H3" s="27">
        <v>5.0516435843374659</v>
      </c>
      <c r="I3" s="1">
        <v>5.2921980407344877</v>
      </c>
      <c r="L3" s="18" t="s">
        <v>16</v>
      </c>
      <c r="M3" s="20">
        <f>+AVERAGE(E6:I6)</f>
        <v>0</v>
      </c>
    </row>
    <row r="4" spans="1:13" x14ac:dyDescent="0.25">
      <c r="A4" s="41" t="s">
        <v>15</v>
      </c>
      <c r="B4" s="44" t="s">
        <v>16</v>
      </c>
      <c r="C4" s="28" t="s">
        <v>12</v>
      </c>
      <c r="D4" s="29" t="s">
        <v>0</v>
      </c>
      <c r="E4" s="30">
        <v>321.54819231340406</v>
      </c>
      <c r="F4" s="30">
        <v>321.54819231340406</v>
      </c>
      <c r="G4" s="30">
        <v>321.54819231340406</v>
      </c>
      <c r="H4" s="30">
        <v>321.54819231340406</v>
      </c>
      <c r="I4" s="31">
        <v>321.54819231340406</v>
      </c>
      <c r="L4" s="18" t="s">
        <v>17</v>
      </c>
      <c r="M4" s="21">
        <f>+AVERAGE(E9:I9)</f>
        <v>0.16766862444789421</v>
      </c>
    </row>
    <row r="5" spans="1:13" x14ac:dyDescent="0.25">
      <c r="A5" s="42"/>
      <c r="B5" s="45"/>
      <c r="C5" s="24" t="s">
        <v>8</v>
      </c>
      <c r="D5" s="25" t="s">
        <v>9</v>
      </c>
      <c r="E5" s="2">
        <f>+E4/$G4-1</f>
        <v>0</v>
      </c>
      <c r="F5" s="2">
        <f>+F4/$G4-1</f>
        <v>0</v>
      </c>
      <c r="G5" s="3"/>
      <c r="H5" s="2">
        <f>+H4/$G4-1</f>
        <v>0</v>
      </c>
      <c r="I5" s="4">
        <f>+I4/$G4-1</f>
        <v>0</v>
      </c>
      <c r="L5" s="18" t="s">
        <v>18</v>
      </c>
      <c r="M5" s="21">
        <f>+AVERAGE(E12:I12)</f>
        <v>0.28839415470744006</v>
      </c>
    </row>
    <row r="6" spans="1:13" ht="15.75" thickBot="1" x14ac:dyDescent="0.3">
      <c r="A6" s="42"/>
      <c r="B6" s="46"/>
      <c r="C6" s="17" t="s">
        <v>13</v>
      </c>
      <c r="D6" s="23" t="s">
        <v>14</v>
      </c>
      <c r="E6" s="26">
        <f>+E5/E$2</f>
        <v>0</v>
      </c>
      <c r="F6" s="26">
        <f>+F5/F$2</f>
        <v>0</v>
      </c>
      <c r="G6" s="3"/>
      <c r="H6" s="26">
        <f>+H5/H$2</f>
        <v>0</v>
      </c>
      <c r="I6" s="5">
        <f>+I5/I$2</f>
        <v>0</v>
      </c>
      <c r="L6" s="19" t="s">
        <v>19</v>
      </c>
      <c r="M6" s="22">
        <f>+AVERAGE(E15:I15)</f>
        <v>0.30162417621842796</v>
      </c>
    </row>
    <row r="7" spans="1:13" x14ac:dyDescent="0.25">
      <c r="A7" s="42"/>
      <c r="B7" s="47" t="s">
        <v>17</v>
      </c>
      <c r="C7" s="13" t="s">
        <v>12</v>
      </c>
      <c r="D7" s="14" t="s">
        <v>0</v>
      </c>
      <c r="E7" s="15">
        <v>1429.8260893548454</v>
      </c>
      <c r="F7" s="15">
        <v>1442.0173471778849</v>
      </c>
      <c r="G7" s="15">
        <v>1454.2086050009248</v>
      </c>
      <c r="H7" s="15">
        <v>1466.3998628239644</v>
      </c>
      <c r="I7" s="16">
        <v>1478.5911206470043</v>
      </c>
    </row>
    <row r="8" spans="1:13" x14ac:dyDescent="0.25">
      <c r="A8" s="42"/>
      <c r="B8" s="45"/>
      <c r="C8" s="24" t="s">
        <v>8</v>
      </c>
      <c r="D8" s="25" t="s">
        <v>9</v>
      </c>
      <c r="E8" s="2">
        <f>+E7/$G7-1</f>
        <v>-1.6766862444789199E-2</v>
      </c>
      <c r="F8" s="2">
        <f>+F7/$G7-1</f>
        <v>-8.3834312223948215E-3</v>
      </c>
      <c r="G8" s="3"/>
      <c r="H8" s="2">
        <f>+H7/$G7-1</f>
        <v>8.3834312223947105E-3</v>
      </c>
      <c r="I8" s="4">
        <f>+I7/$G7-1</f>
        <v>1.6766862444789421E-2</v>
      </c>
    </row>
    <row r="9" spans="1:13" x14ac:dyDescent="0.25">
      <c r="A9" s="42"/>
      <c r="B9" s="46"/>
      <c r="C9" s="17" t="s">
        <v>13</v>
      </c>
      <c r="D9" s="23" t="s">
        <v>14</v>
      </c>
      <c r="E9" s="26">
        <f>+E8/E$2</f>
        <v>0.16766862444789199</v>
      </c>
      <c r="F9" s="26">
        <f>+F8/F$2</f>
        <v>0.16766862444789643</v>
      </c>
      <c r="G9" s="3"/>
      <c r="H9" s="26">
        <f>+H8/H$2</f>
        <v>0.16766862444789421</v>
      </c>
      <c r="I9" s="5">
        <f>+I8/I$2</f>
        <v>0.16766862444789421</v>
      </c>
    </row>
    <row r="10" spans="1:13" x14ac:dyDescent="0.25">
      <c r="A10" s="42"/>
      <c r="B10" s="47" t="s">
        <v>18</v>
      </c>
      <c r="C10" s="13" t="s">
        <v>12</v>
      </c>
      <c r="D10" s="14" t="s">
        <v>0</v>
      </c>
      <c r="E10" s="15">
        <v>619.5069911802517</v>
      </c>
      <c r="F10" s="15">
        <v>628.70537700350792</v>
      </c>
      <c r="G10" s="15">
        <v>637.90376282676368</v>
      </c>
      <c r="H10" s="15">
        <v>647.10214865001979</v>
      </c>
      <c r="I10" s="16">
        <v>656.30053447327589</v>
      </c>
    </row>
    <row r="11" spans="1:13" x14ac:dyDescent="0.25">
      <c r="A11" s="42"/>
      <c r="B11" s="45"/>
      <c r="C11" s="24" t="s">
        <v>8</v>
      </c>
      <c r="D11" s="25" t="s">
        <v>9</v>
      </c>
      <c r="E11" s="2">
        <f>+E10/$G10-1</f>
        <v>-2.8839415470743979E-2</v>
      </c>
      <c r="F11" s="2">
        <f>+F10/$G10-1</f>
        <v>-1.4419707735371601E-2</v>
      </c>
      <c r="G11" s="3"/>
      <c r="H11" s="2">
        <f>+H10/$G10-1</f>
        <v>1.4419707735372267E-2</v>
      </c>
      <c r="I11" s="4">
        <f>+I10/$G10-1</f>
        <v>2.8839415470744312E-2</v>
      </c>
    </row>
    <row r="12" spans="1:13" x14ac:dyDescent="0.25">
      <c r="A12" s="42"/>
      <c r="B12" s="46"/>
      <c r="C12" s="17" t="s">
        <v>13</v>
      </c>
      <c r="D12" s="23" t="s">
        <v>14</v>
      </c>
      <c r="E12" s="26">
        <f>+E11/E$2</f>
        <v>0.28839415470743979</v>
      </c>
      <c r="F12" s="26">
        <f>+F11/F$2</f>
        <v>0.28839415470743202</v>
      </c>
      <c r="G12" s="3"/>
      <c r="H12" s="26">
        <f>+H11/H$2</f>
        <v>0.28839415470744534</v>
      </c>
      <c r="I12" s="5">
        <f>+I11/I$2</f>
        <v>0.28839415470744312</v>
      </c>
    </row>
    <row r="13" spans="1:13" x14ac:dyDescent="0.25">
      <c r="A13" s="42"/>
      <c r="B13" s="47" t="s">
        <v>19</v>
      </c>
      <c r="C13" s="13" t="s">
        <v>12</v>
      </c>
      <c r="D13" s="14" t="s">
        <v>0</v>
      </c>
      <c r="E13" s="15">
        <v>331.93740241105019</v>
      </c>
      <c r="F13" s="15">
        <v>337.09910924616844</v>
      </c>
      <c r="G13" s="15">
        <v>342.26081608128658</v>
      </c>
      <c r="H13" s="15">
        <v>347.42252291640494</v>
      </c>
      <c r="I13" s="16">
        <v>352.58422975152314</v>
      </c>
    </row>
    <row r="14" spans="1:13" x14ac:dyDescent="0.25">
      <c r="A14" s="42"/>
      <c r="B14" s="45"/>
      <c r="C14" s="24" t="s">
        <v>8</v>
      </c>
      <c r="D14" s="25" t="s">
        <v>9</v>
      </c>
      <c r="E14" s="2">
        <f>+E13/$G13-1</f>
        <v>-3.0162417621842463E-2</v>
      </c>
      <c r="F14" s="2">
        <f>+F13/$G13-1</f>
        <v>-1.5081208810921121E-2</v>
      </c>
      <c r="G14" s="3"/>
      <c r="H14" s="2">
        <f>+H13/$G13-1</f>
        <v>1.5081208810921787E-2</v>
      </c>
      <c r="I14" s="4">
        <f>+I13/$G13-1</f>
        <v>3.0162417621842907E-2</v>
      </c>
    </row>
    <row r="15" spans="1:13" ht="15.75" thickBot="1" x14ac:dyDescent="0.3">
      <c r="A15" s="43"/>
      <c r="B15" s="48"/>
      <c r="C15" s="6" t="s">
        <v>13</v>
      </c>
      <c r="D15" s="7" t="s">
        <v>14</v>
      </c>
      <c r="E15" s="8">
        <f>+E14/E$2</f>
        <v>0.30162417621842463</v>
      </c>
      <c r="F15" s="8">
        <f>+F14/F$2</f>
        <v>0.30162417621842241</v>
      </c>
      <c r="G15" s="9"/>
      <c r="H15" s="8">
        <f>+H14/H$2</f>
        <v>0.30162417621843574</v>
      </c>
      <c r="I15" s="10">
        <f>+I14/I$2</f>
        <v>0.30162417621842907</v>
      </c>
    </row>
    <row r="16" spans="1:13" x14ac:dyDescent="0.25">
      <c r="A16" s="41" t="s">
        <v>23</v>
      </c>
      <c r="B16" s="44" t="s">
        <v>16</v>
      </c>
      <c r="C16" s="28" t="s">
        <v>12</v>
      </c>
      <c r="D16" s="29" t="s">
        <v>0</v>
      </c>
      <c r="E16" s="30">
        <v>321.54819231340406</v>
      </c>
      <c r="F16" s="30">
        <v>321.54819231340406</v>
      </c>
      <c r="G16" s="30">
        <v>321.54819231340406</v>
      </c>
      <c r="H16" s="30">
        <v>321.54819231340406</v>
      </c>
      <c r="I16" s="31">
        <v>321.54819231340406</v>
      </c>
    </row>
    <row r="17" spans="1:9" x14ac:dyDescent="0.25">
      <c r="A17" s="42"/>
      <c r="B17" s="45"/>
      <c r="C17" s="24" t="s">
        <v>8</v>
      </c>
      <c r="D17" s="25" t="s">
        <v>9</v>
      </c>
      <c r="E17" s="2">
        <f>+E16/$G16-1</f>
        <v>0</v>
      </c>
      <c r="F17" s="2">
        <f>+F16/$G16-1</f>
        <v>0</v>
      </c>
      <c r="G17" s="3"/>
      <c r="H17" s="2">
        <f>+H16/$G16-1</f>
        <v>0</v>
      </c>
      <c r="I17" s="4">
        <f>+I16/$G16-1</f>
        <v>0</v>
      </c>
    </row>
    <row r="18" spans="1:9" x14ac:dyDescent="0.25">
      <c r="A18" s="42"/>
      <c r="B18" s="46"/>
      <c r="C18" s="17" t="s">
        <v>13</v>
      </c>
      <c r="D18" s="23" t="s">
        <v>14</v>
      </c>
      <c r="E18" s="26">
        <f>+E17/E$2</f>
        <v>0</v>
      </c>
      <c r="F18" s="26">
        <f>+F17/F$2</f>
        <v>0</v>
      </c>
      <c r="G18" s="3"/>
      <c r="H18" s="26">
        <f>+H17/H$2</f>
        <v>0</v>
      </c>
      <c r="I18" s="5">
        <f>+I17/I$2</f>
        <v>0</v>
      </c>
    </row>
    <row r="19" spans="1:9" x14ac:dyDescent="0.25">
      <c r="A19" s="42"/>
      <c r="B19" s="47" t="s">
        <v>17</v>
      </c>
      <c r="C19" s="13" t="s">
        <v>12</v>
      </c>
      <c r="D19" s="14" t="s">
        <v>0</v>
      </c>
      <c r="E19" s="15">
        <v>1407.8818252733736</v>
      </c>
      <c r="F19" s="15">
        <v>1418.8539573141093</v>
      </c>
      <c r="G19" s="15">
        <v>1429.8260893548454</v>
      </c>
      <c r="H19" s="15">
        <v>1440.7982213955811</v>
      </c>
      <c r="I19" s="16">
        <v>1451.7703534363168</v>
      </c>
    </row>
    <row r="20" spans="1:9" x14ac:dyDescent="0.25">
      <c r="A20" s="42"/>
      <c r="B20" s="45"/>
      <c r="C20" s="24" t="s">
        <v>8</v>
      </c>
      <c r="D20" s="25" t="s">
        <v>9</v>
      </c>
      <c r="E20" s="2">
        <f>+E19/$G19-1</f>
        <v>-1.5347505717547283E-2</v>
      </c>
      <c r="F20" s="2">
        <f>+F19/$G19-1</f>
        <v>-7.673752858773808E-3</v>
      </c>
      <c r="G20" s="3"/>
      <c r="H20" s="2">
        <f>+H19/$G19-1</f>
        <v>7.6737528587735859E-3</v>
      </c>
      <c r="I20" s="4">
        <f>+I19/$G19-1</f>
        <v>1.534750571754695E-2</v>
      </c>
    </row>
    <row r="21" spans="1:9" x14ac:dyDescent="0.25">
      <c r="A21" s="42"/>
      <c r="B21" s="46"/>
      <c r="C21" s="17" t="s">
        <v>13</v>
      </c>
      <c r="D21" s="23" t="s">
        <v>14</v>
      </c>
      <c r="E21" s="26">
        <f>+E20/E$2</f>
        <v>0.15347505717547283</v>
      </c>
      <c r="F21" s="26">
        <f>+F20/F$2</f>
        <v>0.15347505717547616</v>
      </c>
      <c r="G21" s="3"/>
      <c r="H21" s="26">
        <f>+H20/H$2</f>
        <v>0.15347505717547172</v>
      </c>
      <c r="I21" s="5">
        <f>+I20/I$2</f>
        <v>0.1534750571754695</v>
      </c>
    </row>
    <row r="22" spans="1:9" x14ac:dyDescent="0.25">
      <c r="A22" s="42"/>
      <c r="B22" s="47" t="s">
        <v>18</v>
      </c>
      <c r="C22" s="13" t="s">
        <v>12</v>
      </c>
      <c r="D22" s="14" t="s">
        <v>0</v>
      </c>
      <c r="E22" s="15">
        <v>602.94989669839106</v>
      </c>
      <c r="F22" s="15">
        <v>611.22844393932132</v>
      </c>
      <c r="G22" s="15">
        <v>619.50699118025182</v>
      </c>
      <c r="H22" s="15">
        <v>627.78553842118208</v>
      </c>
      <c r="I22" s="16">
        <v>636.06408566211257</v>
      </c>
    </row>
    <row r="23" spans="1:9" x14ac:dyDescent="0.25">
      <c r="A23" s="42"/>
      <c r="B23" s="45"/>
      <c r="C23" s="24" t="s">
        <v>8</v>
      </c>
      <c r="D23" s="25" t="s">
        <v>9</v>
      </c>
      <c r="E23" s="2">
        <f>+E22/$G22-1</f>
        <v>-2.6726243153958662E-2</v>
      </c>
      <c r="F23" s="2">
        <f>+F22/$G22-1</f>
        <v>-1.3363121576979498E-2</v>
      </c>
      <c r="G23" s="3"/>
      <c r="H23" s="2">
        <f>+H22/$G22-1</f>
        <v>1.3363121576979164E-2</v>
      </c>
      <c r="I23" s="4">
        <f>+I22/$G22-1</f>
        <v>2.6726243153958773E-2</v>
      </c>
    </row>
    <row r="24" spans="1:9" x14ac:dyDescent="0.25">
      <c r="A24" s="42"/>
      <c r="B24" s="46"/>
      <c r="C24" s="17" t="s">
        <v>13</v>
      </c>
      <c r="D24" s="23" t="s">
        <v>14</v>
      </c>
      <c r="E24" s="26">
        <f>+E23/E$2</f>
        <v>0.26726243153958662</v>
      </c>
      <c r="F24" s="26">
        <f>+F23/F$2</f>
        <v>0.26726243153958995</v>
      </c>
      <c r="G24" s="3"/>
      <c r="H24" s="26">
        <f>+H23/H$2</f>
        <v>0.26726243153958329</v>
      </c>
      <c r="I24" s="5">
        <f>+I23/I$2</f>
        <v>0.26726243153958773</v>
      </c>
    </row>
    <row r="25" spans="1:9" x14ac:dyDescent="0.25">
      <c r="A25" s="42"/>
      <c r="B25" s="47" t="s">
        <v>19</v>
      </c>
      <c r="C25" s="13" t="s">
        <v>12</v>
      </c>
      <c r="D25" s="14" t="s">
        <v>0</v>
      </c>
      <c r="E25" s="15">
        <v>322.64633010783734</v>
      </c>
      <c r="F25" s="15">
        <v>327.29186625944374</v>
      </c>
      <c r="G25" s="15">
        <v>331.93740241105013</v>
      </c>
      <c r="H25" s="15">
        <v>336.58293856265652</v>
      </c>
      <c r="I25" s="16">
        <v>341.22847471426297</v>
      </c>
    </row>
    <row r="26" spans="1:9" x14ac:dyDescent="0.25">
      <c r="A26" s="42"/>
      <c r="B26" s="45"/>
      <c r="C26" s="24" t="s">
        <v>8</v>
      </c>
      <c r="D26" s="25" t="s">
        <v>9</v>
      </c>
      <c r="E26" s="2">
        <f>+E25/$G25-1</f>
        <v>-2.7990435051086227E-2</v>
      </c>
      <c r="F26" s="2">
        <f>+F25/$G25-1</f>
        <v>-1.3995217525543113E-2</v>
      </c>
      <c r="G26" s="3"/>
      <c r="H26" s="2">
        <f>+H25/$G25-1</f>
        <v>1.3995217525543113E-2</v>
      </c>
      <c r="I26" s="4">
        <f>+I25/$G25-1</f>
        <v>2.7990435051086449E-2</v>
      </c>
    </row>
    <row r="27" spans="1:9" ht="15.75" thickBot="1" x14ac:dyDescent="0.3">
      <c r="A27" s="43"/>
      <c r="B27" s="48"/>
      <c r="C27" s="6" t="s">
        <v>13</v>
      </c>
      <c r="D27" s="7" t="s">
        <v>14</v>
      </c>
      <c r="E27" s="8">
        <f>+E26/E$2</f>
        <v>0.27990435051086227</v>
      </c>
      <c r="F27" s="8">
        <f>+F26/F$2</f>
        <v>0.27990435051086227</v>
      </c>
      <c r="G27" s="9"/>
      <c r="H27" s="8">
        <f>+H26/H$2</f>
        <v>0.27990435051086227</v>
      </c>
      <c r="I27" s="10">
        <f>+I26/I$2</f>
        <v>0.27990435051086449</v>
      </c>
    </row>
    <row r="28" spans="1:9" ht="15" customHeight="1" x14ac:dyDescent="0.25">
      <c r="A28" s="41" t="s">
        <v>22</v>
      </c>
      <c r="B28" s="44" t="s">
        <v>16</v>
      </c>
      <c r="C28" s="28" t="s">
        <v>12</v>
      </c>
      <c r="D28" s="29" t="s">
        <v>0</v>
      </c>
      <c r="E28" s="30">
        <v>321.54819231340406</v>
      </c>
      <c r="F28" s="30">
        <v>321.54819231340406</v>
      </c>
      <c r="G28" s="30">
        <v>321.54819231340406</v>
      </c>
      <c r="H28" s="30">
        <v>321.54819231340406</v>
      </c>
      <c r="I28" s="31">
        <v>321.54819231340406</v>
      </c>
    </row>
    <row r="29" spans="1:9" x14ac:dyDescent="0.25">
      <c r="A29" s="42"/>
      <c r="B29" s="45"/>
      <c r="C29" s="24" t="s">
        <v>8</v>
      </c>
      <c r="D29" s="25" t="s">
        <v>9</v>
      </c>
      <c r="E29" s="2">
        <f>+E28/$G28-1</f>
        <v>0</v>
      </c>
      <c r="F29" s="2">
        <f>+F28/$G28-1</f>
        <v>0</v>
      </c>
      <c r="G29" s="3"/>
      <c r="H29" s="2">
        <f>+H28/$G28-1</f>
        <v>0</v>
      </c>
      <c r="I29" s="4">
        <f>+I28/$G28-1</f>
        <v>0</v>
      </c>
    </row>
    <row r="30" spans="1:9" x14ac:dyDescent="0.25">
      <c r="A30" s="42"/>
      <c r="B30" s="46"/>
      <c r="C30" s="17" t="s">
        <v>13</v>
      </c>
      <c r="D30" s="23" t="s">
        <v>14</v>
      </c>
      <c r="E30" s="26">
        <f>+E29/E$2</f>
        <v>0</v>
      </c>
      <c r="F30" s="26">
        <f>+F29/F$2</f>
        <v>0</v>
      </c>
      <c r="G30" s="3"/>
      <c r="H30" s="26">
        <f>+H29/H$2</f>
        <v>0</v>
      </c>
      <c r="I30" s="5">
        <f>+I29/I$2</f>
        <v>0</v>
      </c>
    </row>
    <row r="31" spans="1:9" x14ac:dyDescent="0.25">
      <c r="A31" s="42"/>
      <c r="B31" s="47" t="s">
        <v>17</v>
      </c>
      <c r="C31" s="13" t="s">
        <v>12</v>
      </c>
      <c r="D31" s="14" t="s">
        <v>0</v>
      </c>
      <c r="E31" s="15">
        <v>1451.7703534363168</v>
      </c>
      <c r="F31" s="15">
        <v>1465.1807370416607</v>
      </c>
      <c r="G31" s="15">
        <v>1478.5911206470043</v>
      </c>
      <c r="H31" s="15">
        <v>1492.0015042523482</v>
      </c>
      <c r="I31" s="16">
        <v>1505.4118878576919</v>
      </c>
    </row>
    <row r="32" spans="1:9" x14ac:dyDescent="0.25">
      <c r="A32" s="42"/>
      <c r="B32" s="45"/>
      <c r="C32" s="24" t="s">
        <v>8</v>
      </c>
      <c r="D32" s="25" t="s">
        <v>9</v>
      </c>
      <c r="E32" s="2">
        <f>+E31/$G31-1</f>
        <v>-1.81394077349466E-2</v>
      </c>
      <c r="F32" s="2">
        <f>+F31/$G31-1</f>
        <v>-9.0697038674731889E-3</v>
      </c>
      <c r="G32" s="3"/>
      <c r="H32" s="2">
        <f>+H31/$G31-1</f>
        <v>9.069703867473411E-3</v>
      </c>
      <c r="I32" s="4">
        <f>+I31/$G31-1</f>
        <v>1.81394077349466E-2</v>
      </c>
    </row>
    <row r="33" spans="1:9" x14ac:dyDescent="0.25">
      <c r="A33" s="42"/>
      <c r="B33" s="46"/>
      <c r="C33" s="17" t="s">
        <v>13</v>
      </c>
      <c r="D33" s="23" t="s">
        <v>14</v>
      </c>
      <c r="E33" s="26">
        <f>+E32/E$2</f>
        <v>0.181394077349466</v>
      </c>
      <c r="F33" s="26">
        <f>+F32/F$2</f>
        <v>0.18139407734946378</v>
      </c>
      <c r="G33" s="3"/>
      <c r="H33" s="26">
        <f>+H32/H$2</f>
        <v>0.18139407734946822</v>
      </c>
      <c r="I33" s="5">
        <f>+I32/I$2</f>
        <v>0.181394077349466</v>
      </c>
    </row>
    <row r="34" spans="1:9" x14ac:dyDescent="0.25">
      <c r="A34" s="42"/>
      <c r="B34" s="47" t="s">
        <v>18</v>
      </c>
      <c r="C34" s="13" t="s">
        <v>12</v>
      </c>
      <c r="D34" s="14" t="s">
        <v>0</v>
      </c>
      <c r="E34" s="15">
        <v>636.06408566211257</v>
      </c>
      <c r="F34" s="15">
        <v>646.18231006769417</v>
      </c>
      <c r="G34" s="15">
        <v>656.30053447327589</v>
      </c>
      <c r="H34" s="15">
        <v>666.41875887885749</v>
      </c>
      <c r="I34" s="16">
        <v>676.5369832844392</v>
      </c>
    </row>
    <row r="35" spans="1:9" x14ac:dyDescent="0.25">
      <c r="A35" s="42"/>
      <c r="B35" s="45"/>
      <c r="C35" s="24" t="s">
        <v>8</v>
      </c>
      <c r="D35" s="25" t="s">
        <v>9</v>
      </c>
      <c r="E35" s="2">
        <f>+E34/$G34-1</f>
        <v>-3.0834119047921216E-2</v>
      </c>
      <c r="F35" s="2">
        <f>+F34/$G34-1</f>
        <v>-1.5417059523960663E-2</v>
      </c>
      <c r="G35" s="3"/>
      <c r="H35" s="2">
        <f>+H34/$G34-1</f>
        <v>1.5417059523960441E-2</v>
      </c>
      <c r="I35" s="4">
        <f>+I34/$G34-1</f>
        <v>3.0834119047921327E-2</v>
      </c>
    </row>
    <row r="36" spans="1:9" x14ac:dyDescent="0.25">
      <c r="A36" s="42"/>
      <c r="B36" s="46"/>
      <c r="C36" s="17" t="s">
        <v>13</v>
      </c>
      <c r="D36" s="23" t="s">
        <v>14</v>
      </c>
      <c r="E36" s="26">
        <f>+E35/E$2</f>
        <v>0.30834119047921216</v>
      </c>
      <c r="F36" s="26">
        <f>+F35/F$2</f>
        <v>0.30834119047921327</v>
      </c>
      <c r="G36" s="3"/>
      <c r="H36" s="26">
        <f>+H35/H$2</f>
        <v>0.30834119047920883</v>
      </c>
      <c r="I36" s="5">
        <f>+I35/I$2</f>
        <v>0.30834119047921327</v>
      </c>
    </row>
    <row r="37" spans="1:9" x14ac:dyDescent="0.25">
      <c r="A37" s="42"/>
      <c r="B37" s="47" t="s">
        <v>19</v>
      </c>
      <c r="C37" s="13" t="s">
        <v>12</v>
      </c>
      <c r="D37" s="14" t="s">
        <v>0</v>
      </c>
      <c r="E37" s="15">
        <v>341.22847471426297</v>
      </c>
      <c r="F37" s="15">
        <v>346.90635223289303</v>
      </c>
      <c r="G37" s="15">
        <v>352.58422975152314</v>
      </c>
      <c r="H37" s="15">
        <v>358.26210727015319</v>
      </c>
      <c r="I37" s="16">
        <v>363.93998478878325</v>
      </c>
    </row>
    <row r="38" spans="1:9" x14ac:dyDescent="0.25">
      <c r="A38" s="42"/>
      <c r="B38" s="45"/>
      <c r="C38" s="24" t="s">
        <v>8</v>
      </c>
      <c r="D38" s="25" t="s">
        <v>9</v>
      </c>
      <c r="E38" s="2">
        <f>+E37/$G37-1</f>
        <v>-3.2207212005094243E-2</v>
      </c>
      <c r="F38" s="2">
        <f>+F37/$G37-1</f>
        <v>-1.6103606002547233E-2</v>
      </c>
      <c r="G38" s="3"/>
      <c r="H38" s="2">
        <f>+H37/$G37-1</f>
        <v>1.6103606002547011E-2</v>
      </c>
      <c r="I38" s="4">
        <f>+I37/$G37-1</f>
        <v>3.2207212005094021E-2</v>
      </c>
    </row>
    <row r="39" spans="1:9" ht="15.75" thickBot="1" x14ac:dyDescent="0.3">
      <c r="A39" s="43"/>
      <c r="B39" s="48"/>
      <c r="C39" s="6" t="s">
        <v>13</v>
      </c>
      <c r="D39" s="7" t="s">
        <v>14</v>
      </c>
      <c r="E39" s="8">
        <f>+E38/E$2</f>
        <v>0.32207212005094243</v>
      </c>
      <c r="F39" s="8">
        <f>+F38/F$2</f>
        <v>0.32207212005094465</v>
      </c>
      <c r="G39" s="9"/>
      <c r="H39" s="8">
        <f>+H38/H$2</f>
        <v>0.32207212005094021</v>
      </c>
      <c r="I39" s="10">
        <f>+I38/I$2</f>
        <v>0.32207212005094021</v>
      </c>
    </row>
  </sheetData>
  <mergeCells count="20">
    <mergeCell ref="A28:A39"/>
    <mergeCell ref="B28:B30"/>
    <mergeCell ref="B31:B33"/>
    <mergeCell ref="B34:B36"/>
    <mergeCell ref="B37:B39"/>
    <mergeCell ref="A4:A15"/>
    <mergeCell ref="A16:A27"/>
    <mergeCell ref="B16:B18"/>
    <mergeCell ref="B19:B21"/>
    <mergeCell ref="B22:B24"/>
    <mergeCell ref="B25:B27"/>
    <mergeCell ref="B4:B6"/>
    <mergeCell ref="B10:B12"/>
    <mergeCell ref="B7:B9"/>
    <mergeCell ref="B13:B15"/>
    <mergeCell ref="L2:M2"/>
    <mergeCell ref="B1:C2"/>
    <mergeCell ref="D1:D2"/>
    <mergeCell ref="E1:I1"/>
    <mergeCell ref="B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Sectorial - CFLD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2025-11-15T13:22:44Z</dcterms:modified>
</cp:coreProperties>
</file>